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M:\Game_Groups\M2G2\"/>
    </mc:Choice>
  </mc:AlternateContent>
  <bookViews>
    <workbookView xWindow="0" yWindow="0" windowWidth="28800" windowHeight="11616"/>
  </bookViews>
  <sheets>
    <sheet name="5 percent" sheetId="2" r:id="rId1"/>
  </sheets>
  <calcPr calcId="162913"/>
</workbook>
</file>

<file path=xl/calcChain.xml><?xml version="1.0" encoding="utf-8"?>
<calcChain xmlns="http://schemas.openxmlformats.org/spreadsheetml/2006/main">
  <c r="K6" i="2" l="1"/>
  <c r="K5" i="2"/>
  <c r="K7" i="2" l="1"/>
  <c r="K8" i="2" s="1"/>
  <c r="K9" i="2" s="1"/>
  <c r="K10" i="2" s="1"/>
  <c r="K11" i="2" s="1"/>
  <c r="K12" i="2" s="1"/>
  <c r="K13" i="2" s="1"/>
  <c r="K14" i="2" s="1"/>
  <c r="K15" i="2" s="1"/>
  <c r="K16" i="2" s="1"/>
  <c r="K17" i="2" s="1"/>
  <c r="K18" i="2" s="1"/>
  <c r="K19" i="2" s="1"/>
  <c r="K20" i="2" s="1"/>
  <c r="K21" i="2" s="1"/>
  <c r="K22" i="2" s="1"/>
  <c r="K23" i="2" s="1"/>
  <c r="K24" i="2" s="1"/>
  <c r="K25" i="2" s="1"/>
  <c r="K26" i="2" s="1"/>
  <c r="K27" i="2" s="1"/>
  <c r="K28" i="2" s="1"/>
  <c r="K29" i="2" s="1"/>
  <c r="K30" i="2" s="1"/>
  <c r="K31" i="2" s="1"/>
  <c r="K32" i="2" s="1"/>
  <c r="K33" i="2" s="1"/>
  <c r="E5" i="2"/>
  <c r="E6" i="2" s="1"/>
  <c r="K35" i="2" l="1"/>
  <c r="J4" i="2" s="1"/>
  <c r="E7" i="2"/>
  <c r="E8" i="2" s="1"/>
  <c r="E9" i="2" s="1"/>
  <c r="E10" i="2" s="1"/>
  <c r="E11" i="2" s="1"/>
  <c r="E12" i="2" s="1"/>
  <c r="E13" i="2" s="1"/>
  <c r="E14" i="2" s="1"/>
  <c r="E15" i="2" s="1"/>
  <c r="E16" i="2" s="1"/>
  <c r="E17" i="2" s="1"/>
  <c r="E18" i="2" s="1"/>
  <c r="E19" i="2" s="1"/>
  <c r="E20" i="2" s="1"/>
  <c r="E21" i="2" s="1"/>
  <c r="E22" i="2" s="1"/>
  <c r="E23" i="2" s="1"/>
  <c r="E24" i="2" s="1"/>
  <c r="E25" i="2" s="1"/>
  <c r="E26" i="2" s="1"/>
  <c r="E27" i="2" s="1"/>
  <c r="E28" i="2" s="1"/>
  <c r="E29" i="2" s="1"/>
  <c r="E30" i="2" s="1"/>
  <c r="E31" i="2" s="1"/>
  <c r="E32" i="2" s="1"/>
  <c r="E33" i="2" s="1"/>
  <c r="J30" i="2" l="1"/>
  <c r="I30" i="2" s="1"/>
  <c r="J26" i="2"/>
  <c r="I26" i="2" s="1"/>
  <c r="J22" i="2"/>
  <c r="I22" i="2" s="1"/>
  <c r="J18" i="2"/>
  <c r="I18" i="2" s="1"/>
  <c r="J14" i="2"/>
  <c r="I14" i="2" s="1"/>
  <c r="J10" i="2"/>
  <c r="I10" i="2" s="1"/>
  <c r="J6" i="2"/>
  <c r="I6" i="2" s="1"/>
  <c r="J31" i="2"/>
  <c r="I31" i="2" s="1"/>
  <c r="J27" i="2"/>
  <c r="I27" i="2" s="1"/>
  <c r="J23" i="2"/>
  <c r="I23" i="2" s="1"/>
  <c r="J19" i="2"/>
  <c r="I19" i="2" s="1"/>
  <c r="J15" i="2"/>
  <c r="I15" i="2" s="1"/>
  <c r="J11" i="2"/>
  <c r="I11" i="2" s="1"/>
  <c r="J7" i="2"/>
  <c r="I7" i="2" s="1"/>
  <c r="J32" i="2"/>
  <c r="I32" i="2" s="1"/>
  <c r="J28" i="2"/>
  <c r="I28" i="2" s="1"/>
  <c r="J24" i="2"/>
  <c r="I24" i="2" s="1"/>
  <c r="J20" i="2"/>
  <c r="I20" i="2" s="1"/>
  <c r="J16" i="2"/>
  <c r="I16" i="2" s="1"/>
  <c r="J12" i="2"/>
  <c r="I12" i="2" s="1"/>
  <c r="J8" i="2"/>
  <c r="I8" i="2" s="1"/>
  <c r="J33" i="2"/>
  <c r="I33" i="2" s="1"/>
  <c r="J29" i="2"/>
  <c r="I29" i="2" s="1"/>
  <c r="J25" i="2"/>
  <c r="I25" i="2" s="1"/>
  <c r="J21" i="2"/>
  <c r="I21" i="2" s="1"/>
  <c r="J17" i="2"/>
  <c r="I17" i="2" s="1"/>
  <c r="J13" i="2"/>
  <c r="I13" i="2" s="1"/>
  <c r="J9" i="2"/>
  <c r="I9" i="2" s="1"/>
  <c r="J5" i="2"/>
  <c r="I5" i="2" s="1"/>
  <c r="E35" i="2"/>
  <c r="D4" i="2" s="1"/>
  <c r="I4" i="2" l="1"/>
  <c r="I35" i="2" s="1"/>
  <c r="J35" i="2"/>
  <c r="D26" i="2"/>
  <c r="C26" i="2" s="1"/>
  <c r="D8" i="2"/>
  <c r="C8" i="2" s="1"/>
  <c r="D14" i="2"/>
  <c r="C14" i="2" s="1"/>
  <c r="D9" i="2"/>
  <c r="C9" i="2" s="1"/>
  <c r="D28" i="2"/>
  <c r="C28" i="2" s="1"/>
  <c r="D18" i="2"/>
  <c r="C18" i="2" s="1"/>
  <c r="D33" i="2"/>
  <c r="C33" i="2" s="1"/>
  <c r="D19" i="2"/>
  <c r="C19" i="2" s="1"/>
  <c r="D24" i="2"/>
  <c r="C24" i="2" s="1"/>
  <c r="D16" i="2"/>
  <c r="C16" i="2" s="1"/>
  <c r="D7" i="2"/>
  <c r="C7" i="2" s="1"/>
  <c r="D17" i="2"/>
  <c r="C17" i="2" s="1"/>
  <c r="D15" i="2"/>
  <c r="C15" i="2" s="1"/>
  <c r="D20" i="2"/>
  <c r="C20" i="2" s="1"/>
  <c r="D6" i="2"/>
  <c r="C6" i="2" s="1"/>
  <c r="D30" i="2"/>
  <c r="C30" i="2" s="1"/>
  <c r="D32" i="2"/>
  <c r="C32" i="2" s="1"/>
  <c r="D5" i="2"/>
  <c r="C5" i="2" s="1"/>
  <c r="D13" i="2"/>
  <c r="C13" i="2" s="1"/>
  <c r="D11" i="2"/>
  <c r="C11" i="2" s="1"/>
  <c r="D31" i="2"/>
  <c r="C31" i="2" s="1"/>
  <c r="D10" i="2"/>
  <c r="C10" i="2" s="1"/>
  <c r="D21" i="2"/>
  <c r="C21" i="2" s="1"/>
  <c r="D23" i="2"/>
  <c r="C23" i="2" s="1"/>
  <c r="D25" i="2"/>
  <c r="C25" i="2" s="1"/>
  <c r="D12" i="2"/>
  <c r="C12" i="2" s="1"/>
  <c r="D27" i="2"/>
  <c r="C27" i="2" s="1"/>
  <c r="D22" i="2"/>
  <c r="C22" i="2" s="1"/>
  <c r="D29" i="2"/>
  <c r="C29" i="2" s="1"/>
  <c r="C4" i="2" l="1"/>
  <c r="C35" i="2" s="1"/>
  <c r="D35" i="2"/>
</calcChain>
</file>

<file path=xl/sharedStrings.xml><?xml version="1.0" encoding="utf-8"?>
<sst xmlns="http://schemas.openxmlformats.org/spreadsheetml/2006/main" count="130" uniqueCount="38">
  <si>
    <t>Annuity Jackpot:</t>
  </si>
  <si>
    <t>Payment 1</t>
  </si>
  <si>
    <t>Payment 2</t>
  </si>
  <si>
    <t>Payment 3</t>
  </si>
  <si>
    <t>Payment 4</t>
  </si>
  <si>
    <t>Payment 5</t>
  </si>
  <si>
    <t>Payment 6</t>
  </si>
  <si>
    <t>Payment 7</t>
  </si>
  <si>
    <t>Payment 8</t>
  </si>
  <si>
    <t>Payment 9</t>
  </si>
  <si>
    <t>Payment 10</t>
  </si>
  <si>
    <t>Payment 11</t>
  </si>
  <si>
    <t>Payment 12</t>
  </si>
  <si>
    <t>Payment 13</t>
  </si>
  <si>
    <t>Payment 14</t>
  </si>
  <si>
    <t>Payment 15</t>
  </si>
  <si>
    <t>Payment 16</t>
  </si>
  <si>
    <t>Payment 17</t>
  </si>
  <si>
    <t>Payment 18</t>
  </si>
  <si>
    <t>Payment 19</t>
  </si>
  <si>
    <t>Payment 20</t>
  </si>
  <si>
    <t>Payment 21</t>
  </si>
  <si>
    <t>Payment 22</t>
  </si>
  <si>
    <t>Payment 23</t>
  </si>
  <si>
    <t>Payment 24</t>
  </si>
  <si>
    <t>Payment 25</t>
  </si>
  <si>
    <t>Payment 26</t>
  </si>
  <si>
    <t>Payment 27</t>
  </si>
  <si>
    <t>Payment 28</t>
  </si>
  <si>
    <t>Payment 29</t>
  </si>
  <si>
    <t>Payment 30</t>
  </si>
  <si>
    <t>Date</t>
  </si>
  <si>
    <t>Claim Date</t>
  </si>
  <si>
    <t>Calc Amount</t>
  </si>
  <si>
    <t>Schedule Amount</t>
  </si>
  <si>
    <t>Maturity/anniv date**</t>
  </si>
  <si>
    <t>roll to amount</t>
  </si>
  <si>
    <t>current est.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</si>
</sst>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8">
    <xf numFmtId="0" fontId="0" fillId="0" borderId="0" xfId="0"/>
    <xf numFmtId="44" fontId="0" fillId="0" borderId="0" xfId="2" applyFont="1"/>
    <xf numFmtId="164" fontId="0" fillId="0" borderId="0" xfId="2" applyNumberFormat="1" applyFont="1" applyBorder="1"/>
    <xf numFmtId="43" fontId="0" fillId="0" borderId="0" xfId="1" applyFont="1"/>
    <xf numFmtId="43" fontId="0" fillId="0" borderId="0" xfId="0" applyNumberFormat="1"/>
    <xf numFmtId="43" fontId="0" fillId="0" borderId="2" xfId="0" applyNumberFormat="1" applyBorder="1"/>
    <xf numFmtId="164" fontId="0" fillId="2" borderId="1" xfId="2" applyNumberFormat="1" applyFont="1" applyFill="1" applyBorder="1"/>
    <xf numFmtId="0" fontId="0" fillId="0" borderId="0" xfId="0" applyAlignment="1">
      <alignment wrapText="1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7"/>
  <sheetViews>
    <sheetView tabSelected="1" workbookViewId="0">
      <selection activeCell="H2" sqref="H2"/>
    </sheetView>
  </sheetViews>
  <sheetFormatPr defaultRowHeight="14.4" x14ac:dyDescent="0.3"/>
  <cols>
    <col min="1" max="1" width="15.6640625" bestFit="1" customWidth="1"/>
    <col min="2" max="2" width="19.44140625" bestFit="1" customWidth="1"/>
    <col min="3" max="3" width="19.44140625" customWidth="1"/>
    <col min="4" max="4" width="16.33203125" style="1" hidden="1" customWidth="1"/>
    <col min="5" max="5" width="8.88671875" hidden="1" customWidth="1"/>
    <col min="7" max="7" width="15.6640625" bestFit="1" customWidth="1"/>
    <col min="8" max="8" width="19.44140625" bestFit="1" customWidth="1"/>
    <col min="9" max="9" width="19.44140625" customWidth="1"/>
    <col min="10" max="10" width="16.33203125" style="1" hidden="1" customWidth="1"/>
    <col min="11" max="11" width="8.88671875" hidden="1" customWidth="1"/>
  </cols>
  <sheetData>
    <row r="1" spans="1:11" ht="15" thickBot="1" x14ac:dyDescent="0.35">
      <c r="A1" t="s">
        <v>0</v>
      </c>
      <c r="B1" s="6">
        <v>1600000000</v>
      </c>
      <c r="C1" s="2" t="s">
        <v>37</v>
      </c>
      <c r="G1" t="s">
        <v>0</v>
      </c>
      <c r="H1" s="6">
        <v>2000000000</v>
      </c>
      <c r="I1" s="2" t="s">
        <v>36</v>
      </c>
    </row>
    <row r="3" spans="1:11" x14ac:dyDescent="0.3">
      <c r="B3" t="s">
        <v>31</v>
      </c>
      <c r="C3" t="s">
        <v>34</v>
      </c>
      <c r="D3" s="1" t="s">
        <v>33</v>
      </c>
      <c r="H3" t="s">
        <v>31</v>
      </c>
      <c r="I3" t="s">
        <v>34</v>
      </c>
      <c r="J3" s="1" t="s">
        <v>33</v>
      </c>
    </row>
    <row r="4" spans="1:11" x14ac:dyDescent="0.3">
      <c r="A4" t="s">
        <v>1</v>
      </c>
      <c r="B4" t="s">
        <v>32</v>
      </c>
      <c r="C4" s="4">
        <f>+B1-SUM(C5:C33)</f>
        <v>24081000</v>
      </c>
      <c r="D4" s="1">
        <f>+B1/E35</f>
        <v>24082296.128442515</v>
      </c>
      <c r="E4">
        <v>1</v>
      </c>
      <c r="G4" t="s">
        <v>1</v>
      </c>
      <c r="H4" t="s">
        <v>32</v>
      </c>
      <c r="I4" s="4">
        <f>+H1-SUM(I5:I33)</f>
        <v>30104000</v>
      </c>
      <c r="J4" s="1">
        <f>+H1/K35</f>
        <v>30102870.160553142</v>
      </c>
      <c r="K4">
        <v>1</v>
      </c>
    </row>
    <row r="5" spans="1:11" x14ac:dyDescent="0.3">
      <c r="A5" t="s">
        <v>2</v>
      </c>
      <c r="B5" t="s">
        <v>35</v>
      </c>
      <c r="C5" s="3">
        <f>ROUND(D5,-3)</f>
        <v>25286000</v>
      </c>
      <c r="D5" s="1">
        <f>+D$4*E5</f>
        <v>25286410.93486464</v>
      </c>
      <c r="E5">
        <f>+E4*1.05</f>
        <v>1.05</v>
      </c>
      <c r="G5" t="s">
        <v>2</v>
      </c>
      <c r="H5" t="s">
        <v>35</v>
      </c>
      <c r="I5" s="3">
        <f>ROUND(J5,-3)</f>
        <v>31608000</v>
      </c>
      <c r="J5" s="1">
        <f>+J$4*K5</f>
        <v>31608013.6685808</v>
      </c>
      <c r="K5">
        <f>+K4*1.05</f>
        <v>1.05</v>
      </c>
    </row>
    <row r="6" spans="1:11" x14ac:dyDescent="0.3">
      <c r="A6" t="s">
        <v>3</v>
      </c>
      <c r="B6" t="s">
        <v>35</v>
      </c>
      <c r="C6" s="3">
        <f t="shared" ref="C6:C33" si="0">ROUND(D6,-3)</f>
        <v>26551000</v>
      </c>
      <c r="D6" s="1">
        <f t="shared" ref="D6:D33" si="1">+D$4*E6</f>
        <v>26550731.481607873</v>
      </c>
      <c r="E6">
        <f t="shared" ref="E6:E33" si="2">+E5*1.05</f>
        <v>1.1025</v>
      </c>
      <c r="G6" t="s">
        <v>3</v>
      </c>
      <c r="H6" t="s">
        <v>35</v>
      </c>
      <c r="I6" s="3">
        <f t="shared" ref="I6:I33" si="3">ROUND(J6,-3)</f>
        <v>33188000</v>
      </c>
      <c r="J6" s="1">
        <f t="shared" ref="J6:J33" si="4">+J$4*K6</f>
        <v>33188414.35200984</v>
      </c>
      <c r="K6">
        <f t="shared" ref="K6:K33" si="5">+K5*1.05</f>
        <v>1.1025</v>
      </c>
    </row>
    <row r="7" spans="1:11" x14ac:dyDescent="0.3">
      <c r="A7" t="s">
        <v>4</v>
      </c>
      <c r="B7" t="s">
        <v>35</v>
      </c>
      <c r="C7" s="3">
        <f t="shared" si="0"/>
        <v>27878000</v>
      </c>
      <c r="D7" s="1">
        <f t="shared" si="1"/>
        <v>27878268.055688269</v>
      </c>
      <c r="E7">
        <f t="shared" si="2"/>
        <v>1.1576250000000001</v>
      </c>
      <c r="G7" t="s">
        <v>4</v>
      </c>
      <c r="H7" t="s">
        <v>35</v>
      </c>
      <c r="I7" s="3">
        <f t="shared" si="3"/>
        <v>34848000</v>
      </c>
      <c r="J7" s="1">
        <f t="shared" si="4"/>
        <v>34847835.069610335</v>
      </c>
      <c r="K7">
        <f t="shared" si="5"/>
        <v>1.1576250000000001</v>
      </c>
    </row>
    <row r="8" spans="1:11" x14ac:dyDescent="0.3">
      <c r="A8" t="s">
        <v>5</v>
      </c>
      <c r="B8" t="s">
        <v>35</v>
      </c>
      <c r="C8" s="3">
        <f t="shared" si="0"/>
        <v>29272000</v>
      </c>
      <c r="D8" s="1">
        <f t="shared" si="1"/>
        <v>29272181.458472684</v>
      </c>
      <c r="E8">
        <f t="shared" si="2"/>
        <v>1.2155062500000002</v>
      </c>
      <c r="G8" t="s">
        <v>5</v>
      </c>
      <c r="H8" t="s">
        <v>35</v>
      </c>
      <c r="I8" s="3">
        <f t="shared" si="3"/>
        <v>36590000</v>
      </c>
      <c r="J8" s="1">
        <f t="shared" si="4"/>
        <v>36590226.823090859</v>
      </c>
      <c r="K8">
        <f t="shared" si="5"/>
        <v>1.2155062500000002</v>
      </c>
    </row>
    <row r="9" spans="1:11" x14ac:dyDescent="0.3">
      <c r="A9" t="s">
        <v>6</v>
      </c>
      <c r="B9" t="s">
        <v>35</v>
      </c>
      <c r="C9" s="3">
        <f t="shared" si="0"/>
        <v>30736000</v>
      </c>
      <c r="D9" s="1">
        <f t="shared" si="1"/>
        <v>30735790.531396322</v>
      </c>
      <c r="E9">
        <f t="shared" si="2"/>
        <v>1.2762815625000004</v>
      </c>
      <c r="G9" t="s">
        <v>6</v>
      </c>
      <c r="H9" t="s">
        <v>35</v>
      </c>
      <c r="I9" s="3">
        <f t="shared" si="3"/>
        <v>38420000</v>
      </c>
      <c r="J9" s="1">
        <f t="shared" si="4"/>
        <v>38419738.164245404</v>
      </c>
      <c r="K9">
        <f t="shared" si="5"/>
        <v>1.2762815625000004</v>
      </c>
    </row>
    <row r="10" spans="1:11" x14ac:dyDescent="0.3">
      <c r="A10" t="s">
        <v>7</v>
      </c>
      <c r="B10" t="s">
        <v>35</v>
      </c>
      <c r="C10" s="3">
        <f t="shared" si="0"/>
        <v>32273000</v>
      </c>
      <c r="D10" s="1">
        <f t="shared" si="1"/>
        <v>32272580.057966139</v>
      </c>
      <c r="E10">
        <f t="shared" si="2"/>
        <v>1.3400956406250004</v>
      </c>
      <c r="G10" t="s">
        <v>7</v>
      </c>
      <c r="H10" t="s">
        <v>35</v>
      </c>
      <c r="I10" s="3">
        <f t="shared" si="3"/>
        <v>40341000</v>
      </c>
      <c r="J10" s="1">
        <f t="shared" si="4"/>
        <v>40340725.072457671</v>
      </c>
      <c r="K10">
        <f t="shared" si="5"/>
        <v>1.3400956406250004</v>
      </c>
    </row>
    <row r="11" spans="1:11" x14ac:dyDescent="0.3">
      <c r="A11" t="s">
        <v>8</v>
      </c>
      <c r="B11" t="s">
        <v>35</v>
      </c>
      <c r="C11" s="3">
        <f t="shared" si="0"/>
        <v>33886000</v>
      </c>
      <c r="D11" s="1">
        <f t="shared" si="1"/>
        <v>33886209.060864449</v>
      </c>
      <c r="E11">
        <f t="shared" si="2"/>
        <v>1.4071004226562505</v>
      </c>
      <c r="G11" t="s">
        <v>8</v>
      </c>
      <c r="H11" t="s">
        <v>35</v>
      </c>
      <c r="I11" s="3">
        <f t="shared" si="3"/>
        <v>42358000</v>
      </c>
      <c r="J11" s="1">
        <f t="shared" si="4"/>
        <v>42357761.326080553</v>
      </c>
      <c r="K11">
        <f t="shared" si="5"/>
        <v>1.4071004226562505</v>
      </c>
    </row>
    <row r="12" spans="1:11" x14ac:dyDescent="0.3">
      <c r="A12" t="s">
        <v>9</v>
      </c>
      <c r="B12" t="s">
        <v>35</v>
      </c>
      <c r="C12" s="3">
        <f t="shared" si="0"/>
        <v>35581000</v>
      </c>
      <c r="D12" s="1">
        <f t="shared" si="1"/>
        <v>35580519.513907671</v>
      </c>
      <c r="E12">
        <f t="shared" si="2"/>
        <v>1.477455443789063</v>
      </c>
      <c r="G12" t="s">
        <v>9</v>
      </c>
      <c r="H12" t="s">
        <v>35</v>
      </c>
      <c r="I12" s="3">
        <f t="shared" si="3"/>
        <v>44476000</v>
      </c>
      <c r="J12" s="1">
        <f t="shared" si="4"/>
        <v>44475649.392384589</v>
      </c>
      <c r="K12">
        <f t="shared" si="5"/>
        <v>1.477455443789063</v>
      </c>
    </row>
    <row r="13" spans="1:11" x14ac:dyDescent="0.3">
      <c r="A13" t="s">
        <v>10</v>
      </c>
      <c r="B13" t="s">
        <v>35</v>
      </c>
      <c r="C13" s="3">
        <f t="shared" si="0"/>
        <v>37360000</v>
      </c>
      <c r="D13" s="1">
        <f t="shared" si="1"/>
        <v>37359545.489603058</v>
      </c>
      <c r="E13">
        <f t="shared" si="2"/>
        <v>1.5513282159785162</v>
      </c>
      <c r="G13" t="s">
        <v>10</v>
      </c>
      <c r="H13" t="s">
        <v>35</v>
      </c>
      <c r="I13" s="3">
        <f t="shared" si="3"/>
        <v>46699000</v>
      </c>
      <c r="J13" s="1">
        <f t="shared" si="4"/>
        <v>46699431.862003818</v>
      </c>
      <c r="K13">
        <f t="shared" si="5"/>
        <v>1.5513282159785162</v>
      </c>
    </row>
    <row r="14" spans="1:11" x14ac:dyDescent="0.3">
      <c r="A14" t="s">
        <v>11</v>
      </c>
      <c r="B14" t="s">
        <v>35</v>
      </c>
      <c r="C14" s="3">
        <f t="shared" si="0"/>
        <v>39228000</v>
      </c>
      <c r="D14" s="1">
        <f t="shared" si="1"/>
        <v>39227522.764083207</v>
      </c>
      <c r="E14">
        <f t="shared" si="2"/>
        <v>1.628894626777442</v>
      </c>
      <c r="G14" t="s">
        <v>11</v>
      </c>
      <c r="H14" t="s">
        <v>35</v>
      </c>
      <c r="I14" s="3">
        <f t="shared" si="3"/>
        <v>49034000</v>
      </c>
      <c r="J14" s="1">
        <f t="shared" si="4"/>
        <v>49034403.455104008</v>
      </c>
      <c r="K14">
        <f t="shared" si="5"/>
        <v>1.628894626777442</v>
      </c>
    </row>
    <row r="15" spans="1:11" x14ac:dyDescent="0.3">
      <c r="A15" t="s">
        <v>12</v>
      </c>
      <c r="B15" t="s">
        <v>35</v>
      </c>
      <c r="C15" s="3">
        <f t="shared" si="0"/>
        <v>41189000</v>
      </c>
      <c r="D15" s="1">
        <f t="shared" si="1"/>
        <v>41188898.902287371</v>
      </c>
      <c r="E15">
        <f t="shared" si="2"/>
        <v>1.7103393581163142</v>
      </c>
      <c r="G15" t="s">
        <v>12</v>
      </c>
      <c r="H15" t="s">
        <v>35</v>
      </c>
      <c r="I15" s="3">
        <f t="shared" si="3"/>
        <v>51486000</v>
      </c>
      <c r="J15" s="1">
        <f t="shared" si="4"/>
        <v>51486123.627859212</v>
      </c>
      <c r="K15">
        <f t="shared" si="5"/>
        <v>1.7103393581163142</v>
      </c>
    </row>
    <row r="16" spans="1:11" x14ac:dyDescent="0.3">
      <c r="A16" t="s">
        <v>13</v>
      </c>
      <c r="B16" t="s">
        <v>35</v>
      </c>
      <c r="C16" s="3">
        <f t="shared" si="0"/>
        <v>43248000</v>
      </c>
      <c r="D16" s="1">
        <f t="shared" si="1"/>
        <v>43248343.847401738</v>
      </c>
      <c r="E16">
        <f t="shared" si="2"/>
        <v>1.7958563260221301</v>
      </c>
      <c r="G16" t="s">
        <v>13</v>
      </c>
      <c r="H16" t="s">
        <v>35</v>
      </c>
      <c r="I16" s="3">
        <f t="shared" si="3"/>
        <v>54060000</v>
      </c>
      <c r="J16" s="1">
        <f t="shared" si="4"/>
        <v>54060429.809252173</v>
      </c>
      <c r="K16">
        <f t="shared" si="5"/>
        <v>1.7958563260221301</v>
      </c>
    </row>
    <row r="17" spans="1:11" x14ac:dyDescent="0.3">
      <c r="A17" t="s">
        <v>14</v>
      </c>
      <c r="B17" t="s">
        <v>35</v>
      </c>
      <c r="C17" s="3">
        <f t="shared" si="0"/>
        <v>45411000</v>
      </c>
      <c r="D17" s="1">
        <f t="shared" si="1"/>
        <v>45410761.039771833</v>
      </c>
      <c r="E17">
        <f t="shared" si="2"/>
        <v>1.8856491423232367</v>
      </c>
      <c r="G17" t="s">
        <v>14</v>
      </c>
      <c r="H17" t="s">
        <v>35</v>
      </c>
      <c r="I17" s="3">
        <f t="shared" si="3"/>
        <v>56763000</v>
      </c>
      <c r="J17" s="1">
        <f t="shared" si="4"/>
        <v>56763451.299714789</v>
      </c>
      <c r="K17">
        <f t="shared" si="5"/>
        <v>1.8856491423232367</v>
      </c>
    </row>
    <row r="18" spans="1:11" x14ac:dyDescent="0.3">
      <c r="A18" t="s">
        <v>15</v>
      </c>
      <c r="B18" t="s">
        <v>35</v>
      </c>
      <c r="C18" s="3">
        <f t="shared" si="0"/>
        <v>47681000</v>
      </c>
      <c r="D18" s="1">
        <f t="shared" si="1"/>
        <v>47681299.091760427</v>
      </c>
      <c r="E18">
        <f t="shared" si="2"/>
        <v>1.9799315994393987</v>
      </c>
      <c r="G18" t="s">
        <v>15</v>
      </c>
      <c r="H18" t="s">
        <v>35</v>
      </c>
      <c r="I18" s="3">
        <f t="shared" si="3"/>
        <v>59602000</v>
      </c>
      <c r="J18" s="1">
        <f t="shared" si="4"/>
        <v>59601623.864700533</v>
      </c>
      <c r="K18">
        <f t="shared" si="5"/>
        <v>1.9799315994393987</v>
      </c>
    </row>
    <row r="19" spans="1:11" x14ac:dyDescent="0.3">
      <c r="A19" t="s">
        <v>16</v>
      </c>
      <c r="B19" t="s">
        <v>35</v>
      </c>
      <c r="C19" s="3">
        <f t="shared" si="0"/>
        <v>50065000</v>
      </c>
      <c r="D19" s="1">
        <f t="shared" si="1"/>
        <v>50065364.046348453</v>
      </c>
      <c r="E19">
        <f t="shared" si="2"/>
        <v>2.0789281794113688</v>
      </c>
      <c r="G19" t="s">
        <v>16</v>
      </c>
      <c r="H19" t="s">
        <v>35</v>
      </c>
      <c r="I19" s="3">
        <f t="shared" si="3"/>
        <v>62582000</v>
      </c>
      <c r="J19" s="1">
        <f t="shared" si="4"/>
        <v>62581705.057935566</v>
      </c>
      <c r="K19">
        <f t="shared" si="5"/>
        <v>2.0789281794113688</v>
      </c>
    </row>
    <row r="20" spans="1:11" x14ac:dyDescent="0.3">
      <c r="A20" t="s">
        <v>17</v>
      </c>
      <c r="B20" t="s">
        <v>35</v>
      </c>
      <c r="C20" s="3">
        <f t="shared" si="0"/>
        <v>52569000</v>
      </c>
      <c r="D20" s="1">
        <f t="shared" si="1"/>
        <v>52568632.248665877</v>
      </c>
      <c r="E20">
        <f t="shared" si="2"/>
        <v>2.1828745883819374</v>
      </c>
      <c r="G20" t="s">
        <v>17</v>
      </c>
      <c r="H20" t="s">
        <v>35</v>
      </c>
      <c r="I20" s="3">
        <f t="shared" si="3"/>
        <v>65711000</v>
      </c>
      <c r="J20" s="1">
        <f t="shared" si="4"/>
        <v>65710790.310832344</v>
      </c>
      <c r="K20">
        <f t="shared" si="5"/>
        <v>2.1828745883819374</v>
      </c>
    </row>
    <row r="21" spans="1:11" x14ac:dyDescent="0.3">
      <c r="A21" t="s">
        <v>18</v>
      </c>
      <c r="B21" t="s">
        <v>35</v>
      </c>
      <c r="C21" s="3">
        <f t="shared" si="0"/>
        <v>55197000</v>
      </c>
      <c r="D21" s="1">
        <f t="shared" si="1"/>
        <v>55197063.861099176</v>
      </c>
      <c r="E21">
        <f t="shared" si="2"/>
        <v>2.2920183178010345</v>
      </c>
      <c r="G21" t="s">
        <v>18</v>
      </c>
      <c r="H21" t="s">
        <v>35</v>
      </c>
      <c r="I21" s="3">
        <f t="shared" si="3"/>
        <v>68996000</v>
      </c>
      <c r="J21" s="1">
        <f t="shared" si="4"/>
        <v>68996329.826373965</v>
      </c>
      <c r="K21">
        <f t="shared" si="5"/>
        <v>2.2920183178010345</v>
      </c>
    </row>
    <row r="22" spans="1:11" x14ac:dyDescent="0.3">
      <c r="A22" t="s">
        <v>19</v>
      </c>
      <c r="B22" t="s">
        <v>35</v>
      </c>
      <c r="C22" s="3">
        <f t="shared" si="0"/>
        <v>57957000</v>
      </c>
      <c r="D22" s="1">
        <f t="shared" si="1"/>
        <v>57956917.054154135</v>
      </c>
      <c r="E22">
        <f t="shared" si="2"/>
        <v>2.4066192336910861</v>
      </c>
      <c r="G22" t="s">
        <v>19</v>
      </c>
      <c r="H22" t="s">
        <v>35</v>
      </c>
      <c r="I22" s="3">
        <f t="shared" si="3"/>
        <v>72446000</v>
      </c>
      <c r="J22" s="1">
        <f t="shared" si="4"/>
        <v>72446146.317692667</v>
      </c>
      <c r="K22">
        <f t="shared" si="5"/>
        <v>2.4066192336910861</v>
      </c>
    </row>
    <row r="23" spans="1:11" x14ac:dyDescent="0.3">
      <c r="A23" t="s">
        <v>20</v>
      </c>
      <c r="B23" t="s">
        <v>35</v>
      </c>
      <c r="C23" s="3">
        <f t="shared" si="0"/>
        <v>60855000</v>
      </c>
      <c r="D23" s="1">
        <f t="shared" si="1"/>
        <v>60854762.906861842</v>
      </c>
      <c r="E23">
        <f t="shared" si="2"/>
        <v>2.5269501953756404</v>
      </c>
      <c r="G23" t="s">
        <v>20</v>
      </c>
      <c r="H23" t="s">
        <v>35</v>
      </c>
      <c r="I23" s="3">
        <f t="shared" si="3"/>
        <v>76068000</v>
      </c>
      <c r="J23" s="1">
        <f t="shared" si="4"/>
        <v>76068453.633577302</v>
      </c>
      <c r="K23">
        <f t="shared" si="5"/>
        <v>2.5269501953756404</v>
      </c>
    </row>
    <row r="24" spans="1:11" x14ac:dyDescent="0.3">
      <c r="A24" t="s">
        <v>21</v>
      </c>
      <c r="B24" t="s">
        <v>35</v>
      </c>
      <c r="C24" s="3">
        <f t="shared" si="0"/>
        <v>63898000</v>
      </c>
      <c r="D24" s="1">
        <f t="shared" si="1"/>
        <v>63897501.052204937</v>
      </c>
      <c r="E24">
        <f t="shared" si="2"/>
        <v>2.6532977051444226</v>
      </c>
      <c r="G24" t="s">
        <v>21</v>
      </c>
      <c r="H24" t="s">
        <v>35</v>
      </c>
      <c r="I24" s="3">
        <f t="shared" si="3"/>
        <v>79872000</v>
      </c>
      <c r="J24" s="1">
        <f t="shared" si="4"/>
        <v>79871876.315256163</v>
      </c>
      <c r="K24">
        <f t="shared" si="5"/>
        <v>2.6532977051444226</v>
      </c>
    </row>
    <row r="25" spans="1:11" x14ac:dyDescent="0.3">
      <c r="A25" t="s">
        <v>22</v>
      </c>
      <c r="B25" t="s">
        <v>35</v>
      </c>
      <c r="C25" s="3">
        <f t="shared" si="0"/>
        <v>67092000</v>
      </c>
      <c r="D25" s="1">
        <f t="shared" si="1"/>
        <v>67092376.104815193</v>
      </c>
      <c r="E25">
        <f t="shared" si="2"/>
        <v>2.7859625904016441</v>
      </c>
      <c r="G25" t="s">
        <v>22</v>
      </c>
      <c r="H25" t="s">
        <v>35</v>
      </c>
      <c r="I25" s="3">
        <f t="shared" si="3"/>
        <v>83865000</v>
      </c>
      <c r="J25" s="1">
        <f t="shared" si="4"/>
        <v>83865470.131018981</v>
      </c>
      <c r="K25">
        <f t="shared" si="5"/>
        <v>2.7859625904016441</v>
      </c>
    </row>
    <row r="26" spans="1:11" x14ac:dyDescent="0.3">
      <c r="A26" t="s">
        <v>23</v>
      </c>
      <c r="B26" t="s">
        <v>35</v>
      </c>
      <c r="C26" s="3">
        <f t="shared" si="0"/>
        <v>70447000</v>
      </c>
      <c r="D26" s="1">
        <f t="shared" si="1"/>
        <v>70446994.91005595</v>
      </c>
      <c r="E26">
        <f t="shared" si="2"/>
        <v>2.9252607199217264</v>
      </c>
      <c r="G26" t="s">
        <v>23</v>
      </c>
      <c r="H26" t="s">
        <v>35</v>
      </c>
      <c r="I26" s="3">
        <f t="shared" si="3"/>
        <v>88059000</v>
      </c>
      <c r="J26" s="1">
        <f t="shared" si="4"/>
        <v>88058743.637569949</v>
      </c>
      <c r="K26">
        <f t="shared" si="5"/>
        <v>2.9252607199217264</v>
      </c>
    </row>
    <row r="27" spans="1:11" x14ac:dyDescent="0.3">
      <c r="A27" t="s">
        <v>24</v>
      </c>
      <c r="B27" t="s">
        <v>35</v>
      </c>
      <c r="C27" s="3">
        <f t="shared" si="0"/>
        <v>73969000</v>
      </c>
      <c r="D27" s="1">
        <f t="shared" si="1"/>
        <v>73969344.65555875</v>
      </c>
      <c r="E27">
        <f t="shared" si="2"/>
        <v>3.0715237559178128</v>
      </c>
      <c r="G27" t="s">
        <v>24</v>
      </c>
      <c r="H27" t="s">
        <v>35</v>
      </c>
      <c r="I27" s="3">
        <f t="shared" si="3"/>
        <v>92462000</v>
      </c>
      <c r="J27" s="1">
        <f t="shared" si="4"/>
        <v>92461680.819448441</v>
      </c>
      <c r="K27">
        <f t="shared" si="5"/>
        <v>3.0715237559178128</v>
      </c>
    </row>
    <row r="28" spans="1:11" x14ac:dyDescent="0.3">
      <c r="A28" t="s">
        <v>25</v>
      </c>
      <c r="B28" t="s">
        <v>35</v>
      </c>
      <c r="C28" s="3">
        <f t="shared" si="0"/>
        <v>77668000</v>
      </c>
      <c r="D28" s="1">
        <f t="shared" si="1"/>
        <v>77667811.888336703</v>
      </c>
      <c r="E28">
        <f t="shared" si="2"/>
        <v>3.2250999437137038</v>
      </c>
      <c r="G28" t="s">
        <v>25</v>
      </c>
      <c r="H28" t="s">
        <v>35</v>
      </c>
      <c r="I28" s="3">
        <f t="shared" si="3"/>
        <v>97085000</v>
      </c>
      <c r="J28" s="1">
        <f t="shared" si="4"/>
        <v>97084764.860420868</v>
      </c>
      <c r="K28">
        <f t="shared" si="5"/>
        <v>3.2250999437137038</v>
      </c>
    </row>
    <row r="29" spans="1:11" x14ac:dyDescent="0.3">
      <c r="A29" t="s">
        <v>26</v>
      </c>
      <c r="B29" t="s">
        <v>35</v>
      </c>
      <c r="C29" s="3">
        <f t="shared" si="0"/>
        <v>81551000</v>
      </c>
      <c r="D29" s="1">
        <f t="shared" si="1"/>
        <v>81551202.48275353</v>
      </c>
      <c r="E29">
        <f t="shared" si="2"/>
        <v>3.3863549408993889</v>
      </c>
      <c r="G29" t="s">
        <v>26</v>
      </c>
      <c r="H29" t="s">
        <v>35</v>
      </c>
      <c r="I29" s="3">
        <f t="shared" si="3"/>
        <v>101939000</v>
      </c>
      <c r="J29" s="1">
        <f t="shared" si="4"/>
        <v>101939003.10344191</v>
      </c>
      <c r="K29">
        <f t="shared" si="5"/>
        <v>3.3863549408993889</v>
      </c>
    </row>
    <row r="30" spans="1:11" x14ac:dyDescent="0.3">
      <c r="A30" t="s">
        <v>27</v>
      </c>
      <c r="B30" t="s">
        <v>35</v>
      </c>
      <c r="C30" s="3">
        <f t="shared" si="0"/>
        <v>85629000</v>
      </c>
      <c r="D30" s="1">
        <f t="shared" si="1"/>
        <v>85628762.606891215</v>
      </c>
      <c r="E30">
        <f t="shared" si="2"/>
        <v>3.5556726879443583</v>
      </c>
      <c r="G30" t="s">
        <v>27</v>
      </c>
      <c r="H30" t="s">
        <v>35</v>
      </c>
      <c r="I30" s="3">
        <f t="shared" si="3"/>
        <v>107036000</v>
      </c>
      <c r="J30" s="1">
        <f t="shared" si="4"/>
        <v>107035953.258614</v>
      </c>
      <c r="K30">
        <f t="shared" si="5"/>
        <v>3.5556726879443583</v>
      </c>
    </row>
    <row r="31" spans="1:11" x14ac:dyDescent="0.3">
      <c r="A31" t="s">
        <v>28</v>
      </c>
      <c r="B31" t="s">
        <v>35</v>
      </c>
      <c r="C31" s="3">
        <f t="shared" si="0"/>
        <v>89910000</v>
      </c>
      <c r="D31" s="1">
        <f t="shared" si="1"/>
        <v>89910200.73723577</v>
      </c>
      <c r="E31">
        <f t="shared" si="2"/>
        <v>3.7334563223415764</v>
      </c>
      <c r="G31" t="s">
        <v>28</v>
      </c>
      <c r="H31" t="s">
        <v>35</v>
      </c>
      <c r="I31" s="3">
        <f t="shared" si="3"/>
        <v>112388000</v>
      </c>
      <c r="J31" s="1">
        <f t="shared" si="4"/>
        <v>112387750.92154472</v>
      </c>
      <c r="K31">
        <f t="shared" si="5"/>
        <v>3.7334563223415764</v>
      </c>
    </row>
    <row r="32" spans="1:11" x14ac:dyDescent="0.3">
      <c r="A32" t="s">
        <v>29</v>
      </c>
      <c r="B32" t="s">
        <v>35</v>
      </c>
      <c r="C32" s="3">
        <f t="shared" si="0"/>
        <v>94406000</v>
      </c>
      <c r="D32" s="1">
        <f t="shared" si="1"/>
        <v>94405710.774097562</v>
      </c>
      <c r="E32">
        <f t="shared" si="2"/>
        <v>3.9201291384586554</v>
      </c>
      <c r="G32" t="s">
        <v>29</v>
      </c>
      <c r="H32" t="s">
        <v>35</v>
      </c>
      <c r="I32" s="3">
        <f t="shared" si="3"/>
        <v>118007000</v>
      </c>
      <c r="J32" s="1">
        <f t="shared" si="4"/>
        <v>118007138.46762195</v>
      </c>
      <c r="K32">
        <f t="shared" si="5"/>
        <v>3.9201291384586554</v>
      </c>
    </row>
    <row r="33" spans="1:11" x14ac:dyDescent="0.3">
      <c r="A33" t="s">
        <v>30</v>
      </c>
      <c r="B33" t="s">
        <v>35</v>
      </c>
      <c r="C33" s="3">
        <f t="shared" si="0"/>
        <v>99126000</v>
      </c>
      <c r="D33" s="1">
        <f t="shared" si="1"/>
        <v>99125996.312802449</v>
      </c>
      <c r="E33">
        <f t="shared" si="2"/>
        <v>4.1161355953815884</v>
      </c>
      <c r="G33" t="s">
        <v>30</v>
      </c>
      <c r="H33" t="s">
        <v>35</v>
      </c>
      <c r="I33" s="3">
        <f t="shared" si="3"/>
        <v>123907000</v>
      </c>
      <c r="J33" s="1">
        <f t="shared" si="4"/>
        <v>123907495.39100306</v>
      </c>
      <c r="K33">
        <f t="shared" si="5"/>
        <v>4.1161355953815884</v>
      </c>
    </row>
    <row r="34" spans="1:11" ht="6.75" customHeight="1" x14ac:dyDescent="0.3">
      <c r="C34" s="3"/>
      <c r="I34" s="3"/>
    </row>
    <row r="35" spans="1:11" ht="15" thickBot="1" x14ac:dyDescent="0.35">
      <c r="C35" s="5">
        <f>SUM(C4:C33)</f>
        <v>1600000000</v>
      </c>
      <c r="D35" s="1">
        <f>SUM(D4:D33)</f>
        <v>1599999999.9999998</v>
      </c>
      <c r="E35">
        <f>SUM(E4:E33)</f>
        <v>66.438847503013307</v>
      </c>
      <c r="I35" s="5">
        <f>SUM(I4:I33)</f>
        <v>2000000000</v>
      </c>
      <c r="J35" s="1">
        <f>SUM(J4:J33)</f>
        <v>2000000000</v>
      </c>
      <c r="K35">
        <f>SUM(K4:K33)</f>
        <v>66.438847503013307</v>
      </c>
    </row>
    <row r="37" spans="1:11" ht="51" customHeight="1" x14ac:dyDescent="0.3">
      <c r="A37" s="7"/>
      <c r="B37" s="7"/>
      <c r="C37" s="7"/>
      <c r="D37" s="7"/>
      <c r="E37" s="7"/>
      <c r="G37" s="7"/>
      <c r="H37" s="7"/>
      <c r="I37" s="7"/>
      <c r="J37" s="7"/>
      <c r="K37" s="7"/>
    </row>
  </sheetData>
  <mergeCells count="2">
    <mergeCell ref="A37:E37"/>
    <mergeCell ref="G37:K3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 percent</vt:lpstr>
    </vt:vector>
  </TitlesOfParts>
  <Company>Virginia Lottery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Courtney</dc:creator>
  <cp:lastModifiedBy>Gene Schaller</cp:lastModifiedBy>
  <cp:lastPrinted>2018-04-03T14:02:57Z</cp:lastPrinted>
  <dcterms:created xsi:type="dcterms:W3CDTF">2009-10-29T15:29:52Z</dcterms:created>
  <dcterms:modified xsi:type="dcterms:W3CDTF">2018-10-23T15:37:44Z</dcterms:modified>
</cp:coreProperties>
</file>